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P:\Geschäftsbericht 2022_2023\OGB\"/>
    </mc:Choice>
  </mc:AlternateContent>
  <xr:revisionPtr revIDLastSave="0" documentId="13_ncr:1_{0D88AE0B-BC75-4B34-8074-4DBF17275D48}" xr6:coauthVersionLast="47" xr6:coauthVersionMax="47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SNVeryHiddenParameterSheet" sheetId="2" state="veryHidden" r:id="rId1"/>
    <sheet name="Tabelle1" sheetId="1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"10/28/2021 06:54:42"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ame_1">Tabelle1!$C:$C</definedName>
    <definedName name="name_1_en">Tabelle1!$I:$I</definedName>
    <definedName name="outarea">Tabelle1!$C$6:$G$33</definedName>
    <definedName name="outarea_en">Tabelle1!$I$6:$M$33</definedName>
    <definedName name="prog_1_PAJAP01">Tabelle1!#REF!</definedName>
    <definedName name="prog_1_PVJAP01">Tabelle1!#REF!</definedName>
    <definedName name="sn_duedate">Tabelle1!$B$3</definedName>
    <definedName name="sn_year">Tabelle1!$B$2</definedName>
    <definedName name="value_1_PAJAP01">Tabelle1!$D:$D</definedName>
    <definedName name="value_1_PAJAP01_en">Tabelle1!$J:$J</definedName>
    <definedName name="value_1_PVJAP01">Tabelle1!$G:$G</definedName>
    <definedName name="value_1_PVJAP01_en">Tabelle1!$M:$M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J7" i="1"/>
  <c r="G7" i="1"/>
  <c r="D7" i="1"/>
</calcChain>
</file>

<file path=xl/sharedStrings.xml><?xml version="1.0" encoding="utf-8"?>
<sst xmlns="http://schemas.openxmlformats.org/spreadsheetml/2006/main" count="49" uniqueCount="49">
  <si>
    <t>Jahr</t>
  </si>
  <si>
    <t>Stichtag</t>
  </si>
  <si>
    <t>30.9.</t>
  </si>
  <si>
    <t>in Tsd. €</t>
  </si>
  <si>
    <t>€'000</t>
  </si>
  <si>
    <t>Erträge aus dem Beteiligungsgeschäft (netto)</t>
  </si>
  <si>
    <t>Net income from investment activity</t>
  </si>
  <si>
    <t>Erträge aus dem Fondsgeschäft</t>
  </si>
  <si>
    <t>Income from Fund Services</t>
  </si>
  <si>
    <t>Erträge aus dem Fonds- und Beteiligungsgeschäft</t>
  </si>
  <si>
    <t>Income from Fund Services and investment activity</t>
  </si>
  <si>
    <t>Personalaufwand</t>
  </si>
  <si>
    <t>Personnel expenses</t>
  </si>
  <si>
    <t>Sonstige betriebliche Erträge</t>
  </si>
  <si>
    <t>Other operating income</t>
  </si>
  <si>
    <t>Sonstige betriebliche Aufwendungen</t>
  </si>
  <si>
    <t>Other operating expenses</t>
  </si>
  <si>
    <t>Zinsertrag</t>
  </si>
  <si>
    <t>Interest income</t>
  </si>
  <si>
    <t>Zinsaufwand</t>
  </si>
  <si>
    <t>Interest expenses</t>
  </si>
  <si>
    <t>Übrige Ergebnisbestandteile</t>
  </si>
  <si>
    <t>Other income/expense items</t>
  </si>
  <si>
    <t>Ergebnis vor Steuern</t>
  </si>
  <si>
    <t>Earnings before taxes</t>
  </si>
  <si>
    <t>Steuern vom Einkommen und vom Ertrag</t>
  </si>
  <si>
    <t>Income taxes</t>
  </si>
  <si>
    <t>Ergebnis nach Steuern</t>
  </si>
  <si>
    <t>Earnings after taxes</t>
  </si>
  <si>
    <t>Ergebnis für Anteile anderer Gesellschafter</t>
  </si>
  <si>
    <t>Net income attributable to other shareholders</t>
  </si>
  <si>
    <t>Konzernergebnis</t>
  </si>
  <si>
    <t>Net income</t>
  </si>
  <si>
    <t>Posten, die künftig nicht in das Konzernergebnis 
umgegliedert werden</t>
  </si>
  <si>
    <t>Items that will not be reclassified subsequently 
to profit or loss</t>
  </si>
  <si>
    <t>Gewinne (+)/Verluste (-) aus der Neubewertung der Netto-
schuld (Vermögenswert) aus leistungsorientierten 
Versorgungsplänen, nach latenten Steuern</t>
  </si>
  <si>
    <t>Gains (+)/losses (-) on remeasurements of the 
net defined benefit liability (asset), after deferred taxes</t>
  </si>
  <si>
    <t>b) Posten, die künftig in das Konzernergebnis umgegliedert werden</t>
  </si>
  <si>
    <t>b) Items that will be reclassified subsequently to profit or loss</t>
  </si>
  <si>
    <t xml:space="preserve">    Unrealisierte Gewinne (+)/Verluste (-) von zur Veräußerung 
    verfügbaren Wertpapieren</t>
  </si>
  <si>
    <t xml:space="preserve">    Unrealised gains (+)/losses (-) on available-for-sale securities</t>
  </si>
  <si>
    <t>Änderungen des beizulegenden Zeitwerts von erfolgsneutral 
zum beizulegenden Zeitwert bewerteten finanziellen 
Vermögenswerten</t>
  </si>
  <si>
    <t>Changes in the fair value of financial assets measured at 
fair value through other comprehensive income</t>
  </si>
  <si>
    <t>Sonstiges Ergebnis</t>
  </si>
  <si>
    <t>Other comprehensive income</t>
  </si>
  <si>
    <t>Konzern-Gesamtergebnis</t>
  </si>
  <si>
    <t>Total comprehensive income</t>
  </si>
  <si>
    <r>
      <t>Ergebnis je Aktie in € (verwässert und unverwässert)</t>
    </r>
    <r>
      <rPr>
        <vertAlign val="superscript"/>
        <sz val="7"/>
        <color theme="1"/>
        <rFont val="Frutiger LT Std 45 Light"/>
        <family val="2"/>
      </rPr>
      <t>1</t>
    </r>
  </si>
  <si>
    <r>
      <t>Earnings per share in € (diluted and basic)</t>
    </r>
    <r>
      <rPr>
        <vertAlign val="superscript"/>
        <sz val="7"/>
        <color theme="1"/>
        <rFont val="Frutiger LT Std 45 Light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</si>
</sst>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€&quot;#,##0_);[Red]\(&quot;€&quot;#,##0\)"/>
    <numFmt numFmtId="165" formatCode="0.0%"/>
    <numFmt numFmtId="166" formatCode="#,##0.00;\(#,##0.00\)"/>
    <numFmt numFmtId="167" formatCode="#,##0.0;\(#,##0.0\)"/>
    <numFmt numFmtId="168" formatCode="_(&quot;$&quot;\ #,##0.0_);_(&quot;$&quot;\ \(#,##0.0\);_(* &quot;-&quot;??_);_(@_)"/>
    <numFmt numFmtId="169" formatCode="_(&quot;$&quot;\ #,##0.00_);_(&quot;$&quot;\ \(#,##0.00\);_(* &quot;-&quot;??_);_(@_)"/>
    <numFmt numFmtId="170" formatCode="&quot;PIK&quot;_%_);;&quot;Cash&quot;_%_)"/>
    <numFmt numFmtId="171" formatCode="#,##0,;\-#,##0,"/>
    <numFmt numFmtId="172" formatCode="#,##0,;\(#,##0,\)"/>
  </numFmts>
  <fonts count="12">
    <font>
      <sz val="11"/>
      <color theme="1"/>
      <name val="Calibri"/>
      <family val="2"/>
      <scheme val="minor"/>
    </font>
    <font>
      <b/>
      <sz val="7"/>
      <color rgb="FF808080"/>
      <name val="Frutiger LT Std 45 Light"/>
      <family val="2"/>
    </font>
    <font>
      <sz val="7"/>
      <color theme="1"/>
      <name val="Frutiger LT Std 45 Light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"/>
      <family val="1"/>
    </font>
    <font>
      <sz val="8"/>
      <name val="Univers"/>
      <family val="2"/>
    </font>
    <font>
      <sz val="8"/>
      <name val="Univers 47 CondensedLight"/>
      <family val="2"/>
    </font>
    <font>
      <sz val="7"/>
      <name val="Frutiger LT Std 45 Light"/>
      <family val="2"/>
    </font>
    <font>
      <sz val="7"/>
      <color theme="1"/>
      <name val="Frutiger LT 65 Bold"/>
      <family val="2"/>
    </font>
    <font>
      <sz val="7"/>
      <name val="Frutiger LT 65 Bold"/>
      <family val="2"/>
    </font>
    <font>
      <vertAlign val="superscript"/>
      <sz val="7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96A7D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rgb="FF96A7D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96A7D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96A7D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ck">
        <color theme="6"/>
      </bottom>
      <diagonal/>
    </border>
    <border>
      <left/>
      <right style="thick">
        <color rgb="FF96A7D4"/>
      </right>
      <top style="thin">
        <color auto="1"/>
      </top>
      <bottom style="thick">
        <color theme="6"/>
      </bottom>
      <diagonal/>
    </border>
    <border>
      <left/>
      <right style="thick">
        <color rgb="FF96A7D4"/>
      </right>
      <top style="thick">
        <color theme="6"/>
      </top>
      <bottom style="medium">
        <color indexed="64"/>
      </bottom>
      <diagonal/>
    </border>
    <border>
      <left/>
      <right/>
      <top/>
      <bottom style="medium">
        <color theme="6"/>
      </bottom>
      <diagonal/>
    </border>
    <border>
      <left/>
      <right style="thick">
        <color rgb="FF96A7D4"/>
      </right>
      <top/>
      <bottom style="medium">
        <color theme="6"/>
      </bottom>
      <diagonal/>
    </border>
  </borders>
  <cellStyleXfs count="8">
    <xf numFmtId="0" fontId="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6" fillId="0" borderId="4" applyFill="0" applyBorder="0" applyAlignment="0" applyProtection="0">
      <alignment horizontal="right"/>
    </xf>
    <xf numFmtId="169" fontId="7" fillId="0" borderId="4" applyFont="0" applyFill="0" applyBorder="0" applyAlignment="0" applyProtection="0">
      <alignment horizontal="right"/>
    </xf>
    <xf numFmtId="170" fontId="3" fillId="0" borderId="0" applyFont="0" applyFill="0" applyBorder="0" applyAlignment="0" applyProtection="0"/>
    <xf numFmtId="165" fontId="4" fillId="0" borderId="0"/>
    <xf numFmtId="164" fontId="4" fillId="0" borderId="0"/>
  </cellStyleXfs>
  <cellXfs count="74">
    <xf numFmtId="0" fontId="0" fillId="0" borderId="0" xfId="0"/>
    <xf numFmtId="171" fontId="0" fillId="0" borderId="0" xfId="0" applyNumberForma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indent="1"/>
      <protection locked="0"/>
    </xf>
    <xf numFmtId="0" fontId="1" fillId="0" borderId="2" xfId="0" applyFont="1" applyBorder="1" applyProtection="1">
      <protection locked="0"/>
    </xf>
    <xf numFmtId="16" fontId="1" fillId="0" borderId="2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9" fillId="2" borderId="7" xfId="0" applyFont="1" applyFill="1" applyBorder="1" applyAlignment="1" applyProtection="1">
      <alignment horizontal="right" wrapText="1"/>
      <protection locked="0"/>
    </xf>
    <xf numFmtId="0" fontId="9" fillId="2" borderId="8" xfId="0" applyFont="1" applyFill="1" applyBorder="1" applyAlignment="1" applyProtection="1">
      <alignment horizontal="right" wrapText="1"/>
      <protection locked="0"/>
    </xf>
    <xf numFmtId="0" fontId="9" fillId="2" borderId="8" xfId="0" applyFont="1" applyFill="1" applyBorder="1" applyAlignment="1" applyProtection="1">
      <alignment horizontal="right" wrapText="1" indent="1"/>
      <protection locked="0"/>
    </xf>
    <xf numFmtId="0" fontId="8" fillId="0" borderId="1" xfId="0" applyFont="1" applyBorder="1" applyAlignment="1" applyProtection="1">
      <alignment wrapText="1"/>
      <protection locked="0"/>
    </xf>
    <xf numFmtId="3" fontId="2" fillId="0" borderId="0" xfId="0" applyNumberFormat="1" applyFont="1" applyProtection="1">
      <protection locked="0"/>
    </xf>
    <xf numFmtId="171" fontId="2" fillId="0" borderId="1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 indent="1"/>
      <protection locked="0"/>
    </xf>
    <xf numFmtId="171" fontId="2" fillId="0" borderId="1" xfId="0" applyNumberFormat="1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/>
      <protection locked="0"/>
    </xf>
    <xf numFmtId="172" fontId="2" fillId="0" borderId="3" xfId="0" applyNumberFormat="1" applyFont="1" applyBorder="1" applyAlignment="1" applyProtection="1">
      <alignment horizontal="right" indent="1"/>
      <protection locked="0"/>
    </xf>
    <xf numFmtId="172" fontId="2" fillId="0" borderId="0" xfId="0" applyNumberFormat="1" applyFont="1" applyProtection="1">
      <protection locked="0"/>
    </xf>
    <xf numFmtId="172" fontId="2" fillId="0" borderId="1" xfId="0" applyNumberFormat="1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71" fontId="2" fillId="0" borderId="1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 indent="1"/>
      <protection locked="0"/>
    </xf>
    <xf numFmtId="171" fontId="2" fillId="0" borderId="10" xfId="0" applyNumberFormat="1" applyFont="1" applyBorder="1" applyProtection="1">
      <protection locked="0"/>
    </xf>
    <xf numFmtId="172" fontId="2" fillId="0" borderId="10" xfId="0" applyNumberFormat="1" applyFont="1" applyBorder="1" applyAlignment="1" applyProtection="1">
      <alignment horizontal="right"/>
      <protection locked="0"/>
    </xf>
    <xf numFmtId="172" fontId="2" fillId="0" borderId="11" xfId="0" applyNumberFormat="1" applyFont="1" applyBorder="1" applyAlignment="1" applyProtection="1">
      <alignment horizontal="right" indent="1"/>
      <protection locked="0"/>
    </xf>
    <xf numFmtId="172" fontId="2" fillId="0" borderId="10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2" xfId="0" applyFont="1" applyBorder="1" applyAlignment="1" applyProtection="1">
      <alignment wrapText="1"/>
      <protection locked="0"/>
    </xf>
    <xf numFmtId="3" fontId="9" fillId="0" borderId="0" xfId="0" applyNumberFormat="1" applyFont="1" applyProtection="1">
      <protection locked="0"/>
    </xf>
    <xf numFmtId="171" fontId="9" fillId="0" borderId="15" xfId="0" applyNumberFormat="1" applyFont="1" applyBorder="1" applyAlignment="1" applyProtection="1">
      <alignment horizontal="right"/>
      <protection locked="0"/>
    </xf>
    <xf numFmtId="3" fontId="9" fillId="0" borderId="16" xfId="0" applyNumberFormat="1" applyFont="1" applyBorder="1" applyAlignment="1" applyProtection="1">
      <alignment horizontal="right" indent="1"/>
      <protection locked="0"/>
    </xf>
    <xf numFmtId="171" fontId="9" fillId="0" borderId="15" xfId="0" applyNumberFormat="1" applyFont="1" applyBorder="1" applyProtection="1">
      <protection locked="0"/>
    </xf>
    <xf numFmtId="172" fontId="9" fillId="0" borderId="15" xfId="0" applyNumberFormat="1" applyFont="1" applyBorder="1" applyAlignment="1" applyProtection="1">
      <alignment horizontal="right"/>
      <protection locked="0"/>
    </xf>
    <xf numFmtId="172" fontId="9" fillId="0" borderId="16" xfId="0" applyNumberFormat="1" applyFont="1" applyBorder="1" applyAlignment="1" applyProtection="1">
      <alignment horizontal="right" indent="1"/>
      <protection locked="0"/>
    </xf>
    <xf numFmtId="172" fontId="9" fillId="0" borderId="0" xfId="0" applyNumberFormat="1" applyFont="1" applyProtection="1">
      <protection locked="0"/>
    </xf>
    <xf numFmtId="172" fontId="9" fillId="0" borderId="15" xfId="0" applyNumberFormat="1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171" fontId="2" fillId="0" borderId="2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 indent="1"/>
      <protection locked="0"/>
    </xf>
    <xf numFmtId="171" fontId="2" fillId="0" borderId="2" xfId="0" applyNumberFormat="1" applyFont="1" applyBorder="1" applyProtection="1">
      <protection locked="0"/>
    </xf>
    <xf numFmtId="172" fontId="2" fillId="0" borderId="2" xfId="0" applyNumberFormat="1" applyFont="1" applyBorder="1" applyAlignment="1" applyProtection="1">
      <alignment horizontal="right"/>
      <protection locked="0"/>
    </xf>
    <xf numFmtId="172" fontId="2" fillId="0" borderId="5" xfId="0" applyNumberFormat="1" applyFont="1" applyBorder="1" applyAlignment="1" applyProtection="1">
      <alignment horizontal="right" indent="1"/>
      <protection locked="0"/>
    </xf>
    <xf numFmtId="172" fontId="2" fillId="0" borderId="2" xfId="0" applyNumberFormat="1" applyFont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171" fontId="9" fillId="0" borderId="2" xfId="0" applyNumberFormat="1" applyFont="1" applyBorder="1" applyAlignment="1" applyProtection="1">
      <alignment horizontal="right"/>
      <protection locked="0"/>
    </xf>
    <xf numFmtId="3" fontId="9" fillId="0" borderId="5" xfId="0" applyNumberFormat="1" applyFont="1" applyBorder="1" applyAlignment="1" applyProtection="1">
      <alignment horizontal="right" indent="1"/>
      <protection locked="0"/>
    </xf>
    <xf numFmtId="171" fontId="9" fillId="0" borderId="2" xfId="0" applyNumberFormat="1" applyFont="1" applyBorder="1" applyProtection="1">
      <protection locked="0"/>
    </xf>
    <xf numFmtId="172" fontId="9" fillId="0" borderId="2" xfId="0" applyNumberFormat="1" applyFont="1" applyBorder="1" applyAlignment="1" applyProtection="1">
      <alignment horizontal="right"/>
      <protection locked="0"/>
    </xf>
    <xf numFmtId="172" fontId="9" fillId="0" borderId="5" xfId="0" applyNumberFormat="1" applyFont="1" applyBorder="1" applyAlignment="1" applyProtection="1">
      <alignment horizontal="right" indent="1"/>
      <protection locked="0"/>
    </xf>
    <xf numFmtId="172" fontId="9" fillId="0" borderId="2" xfId="0" applyNumberFormat="1" applyFont="1" applyBorder="1" applyProtection="1">
      <protection locked="0"/>
    </xf>
    <xf numFmtId="171" fontId="9" fillId="0" borderId="1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 applyProtection="1">
      <alignment horizontal="right" indent="1"/>
      <protection locked="0"/>
    </xf>
    <xf numFmtId="171" fontId="9" fillId="0" borderId="1" xfId="0" applyNumberFormat="1" applyFont="1" applyBorder="1" applyProtection="1">
      <protection locked="0"/>
    </xf>
    <xf numFmtId="172" fontId="9" fillId="0" borderId="1" xfId="0" applyNumberFormat="1" applyFont="1" applyBorder="1" applyAlignment="1" applyProtection="1">
      <alignment horizontal="right"/>
      <protection locked="0"/>
    </xf>
    <xf numFmtId="172" fontId="9" fillId="0" borderId="3" xfId="0" applyNumberFormat="1" applyFont="1" applyBorder="1" applyAlignment="1" applyProtection="1">
      <alignment horizontal="right" indent="1"/>
      <protection locked="0"/>
    </xf>
    <xf numFmtId="172" fontId="9" fillId="0" borderId="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left" wrapText="1" inden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171" fontId="9" fillId="0" borderId="12" xfId="0" applyNumberFormat="1" applyFont="1" applyBorder="1" applyAlignment="1" applyProtection="1">
      <alignment horizontal="right"/>
      <protection locked="0"/>
    </xf>
    <xf numFmtId="3" fontId="9" fillId="0" borderId="13" xfId="0" applyNumberFormat="1" applyFont="1" applyBorder="1" applyAlignment="1" applyProtection="1">
      <alignment horizontal="right" indent="1"/>
      <protection locked="0"/>
    </xf>
    <xf numFmtId="171" fontId="9" fillId="0" borderId="12" xfId="0" applyNumberFormat="1" applyFont="1" applyBorder="1" applyProtection="1">
      <protection locked="0"/>
    </xf>
    <xf numFmtId="172" fontId="9" fillId="0" borderId="12" xfId="0" applyNumberFormat="1" applyFont="1" applyBorder="1" applyAlignment="1" applyProtection="1">
      <alignment horizontal="right"/>
      <protection locked="0"/>
    </xf>
    <xf numFmtId="172" fontId="9" fillId="0" borderId="13" xfId="0" applyNumberFormat="1" applyFont="1" applyBorder="1" applyAlignment="1" applyProtection="1">
      <alignment horizontal="right" indent="1"/>
      <protection locked="0"/>
    </xf>
    <xf numFmtId="172" fontId="9" fillId="0" borderId="12" xfId="0" applyNumberFormat="1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horizontal="right" indent="1"/>
      <protection locked="0"/>
    </xf>
    <xf numFmtId="4" fontId="2" fillId="0" borderId="9" xfId="0" applyNumberFormat="1" applyFont="1" applyBorder="1" applyProtection="1">
      <protection locked="0"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Protection="1">
      <protection locked="0"/>
    </xf>
  </cellXfs>
  <cellStyles count="8">
    <cellStyle name="Comma1" xfId="1" xr:uid="{00000000-0005-0000-0000-000000000000}"/>
    <cellStyle name="Comma2" xfId="2" xr:uid="{00000000-0005-0000-0000-000001000000}"/>
    <cellStyle name="Currency1" xfId="3" xr:uid="{00000000-0005-0000-0000-000002000000}"/>
    <cellStyle name="Currency2" xfId="4" xr:uid="{00000000-0005-0000-0000-000003000000}"/>
    <cellStyle name="Date Aligned_2004-11-23 Valuation Sum MM incl IRR V012 " xfId="5" xr:uid="{00000000-0005-0000-0000-000004000000}"/>
    <cellStyle name="Percent1" xfId="6" xr:uid="{00000000-0005-0000-0000-000005000000}"/>
    <cellStyle name="Percent2" xfId="7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B06F37"/>
      <color rgb="FF96A7D4"/>
      <color rgb="FFECECED"/>
      <color rgb="FFDCDDDE"/>
      <color rgb="FF808080"/>
      <color rgb="FF916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DBAG-Bearbeitet">
      <a:dk1>
        <a:sysClr val="windowText" lastClr="000000"/>
      </a:dk1>
      <a:lt1>
        <a:sysClr val="window" lastClr="FFFFFF"/>
      </a:lt1>
      <a:dk2>
        <a:srgbClr val="004C98"/>
      </a:dk2>
      <a:lt2>
        <a:srgbClr val="A1968A"/>
      </a:lt2>
      <a:accent1>
        <a:srgbClr val="004C98"/>
      </a:accent1>
      <a:accent2>
        <a:srgbClr val="949599"/>
      </a:accent2>
      <a:accent3>
        <a:srgbClr val="A76F37"/>
      </a:accent3>
      <a:accent4>
        <a:srgbClr val="ACC0E2"/>
      </a:accent4>
      <a:accent5>
        <a:srgbClr val="000000"/>
      </a:accent5>
      <a:accent6>
        <a:srgbClr val="DCAA2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/>
  </sheetViews>
  <sheetFormatPr baseColWidth="10" defaultRowHeight="14.4"/>
  <sheetData>
    <row r="1" spans="1:2">
      <c r="A1" s="1"/>
      <c r="B1" s="1"/>
    </row>
    <row r="2" spans="1:2">
      <c r="A2" s="1"/>
      <c r="B2" s="1"/>
    </row>
    <row r="3" spans="1:2">
      <c r="A3" s="1"/>
      <c r="B3" s="1"/>
    </row>
    <row r="4" spans="1:2">
      <c r="A4" s="1"/>
      <c r="B4" s="1"/>
    </row>
    <row r="5" spans="1:2">
      <c r="A5" s="1"/>
      <c r="B5" s="1"/>
    </row>
    <row r="6" spans="1:2">
      <c r="A6" s="1"/>
      <c r="B6" s="1"/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showGridLines="0" tabSelected="1" topLeftCell="C6" zoomScale="145" zoomScaleNormal="145" workbookViewId="0">
      <selection activeCell="O19" sqref="O19"/>
    </sheetView>
  </sheetViews>
  <sheetFormatPr baseColWidth="10" defaultColWidth="10.6640625" defaultRowHeight="9.6" outlineLevelRow="1" outlineLevelCol="1"/>
  <cols>
    <col min="1" max="2" width="10.6640625" style="3" customWidth="1" outlineLevel="1"/>
    <col min="3" max="3" width="41.33203125" style="3" customWidth="1"/>
    <col min="4" max="4" width="10.6640625" style="4" customWidth="1"/>
    <col min="5" max="5" width="1.109375" style="5" customWidth="1"/>
    <col min="6" max="6" width="1.109375" style="3" customWidth="1"/>
    <col min="7" max="8" width="10.6640625" style="3" customWidth="1"/>
    <col min="9" max="9" width="41.33203125" style="3" customWidth="1"/>
    <col min="10" max="10" width="10.6640625" style="4" customWidth="1"/>
    <col min="11" max="11" width="1.109375" style="5" customWidth="1"/>
    <col min="12" max="12" width="1.109375" style="3" customWidth="1"/>
    <col min="13" max="69" width="10.6640625" style="3" customWidth="1"/>
    <col min="70" max="16384" width="10.6640625" style="3"/>
  </cols>
  <sheetData>
    <row r="1" spans="1:13" hidden="1">
      <c r="A1" s="2"/>
      <c r="B1" s="2"/>
    </row>
    <row r="2" spans="1:13" hidden="1">
      <c r="A2" s="6" t="s">
        <v>0</v>
      </c>
      <c r="B2" s="6">
        <v>2023</v>
      </c>
    </row>
    <row r="3" spans="1:13" hidden="1">
      <c r="A3" s="6" t="s">
        <v>1</v>
      </c>
      <c r="B3" s="7" t="s">
        <v>2</v>
      </c>
    </row>
    <row r="4" spans="1:13" hidden="1"/>
    <row r="5" spans="1:13" hidden="1"/>
    <row r="6" spans="1:13" ht="2.1" customHeight="1"/>
    <row r="7" spans="1:13" ht="19.2">
      <c r="C7" s="8" t="s">
        <v>3</v>
      </c>
      <c r="D7" s="11" t="str">
        <f>"1.10."&amp;sn_year-1&amp;" bis 
"&amp;sn_duedate&amp;sn_year</f>
        <v>1.10.2022 bis 
30.9.2023</v>
      </c>
      <c r="E7" s="12"/>
      <c r="F7" s="9"/>
      <c r="G7" s="10" t="str">
        <f>"1.10."&amp;sn_year-2&amp;" bis 
"&amp;sn_duedate&amp;sn_year-1</f>
        <v>1.10.2021 bis 
30.9.2022</v>
      </c>
      <c r="I7" s="8" t="s">
        <v>4</v>
      </c>
      <c r="J7" s="11" t="str">
        <f>IF(sn_duedate="31.12.","1 Oct ",IF(sn_duedate="31.3.","1 Oct ",IF(sn_duedate="30.6.","1. Oct ",IF(sn_duedate="30.9.","1 Oct ",)))&amp;sn_year-1)&amp;" 
to"&amp;IF(sn_duedate="31.12."," 31 Dec ",IF(sn_duedate="31.3."," 31 March ",IF(sn_duedate="30.6."," 30 June ",IF(sn_duedate="30.9."," 30 Sep ",)))&amp;sn_year)</f>
        <v>1 Oct 2022 
to 30 Sep 2023</v>
      </c>
      <c r="K7" s="13"/>
      <c r="L7" s="9"/>
      <c r="M7" s="10" t="str">
        <f>IF(sn_duedate="31.12.","1 Oct ",IF(sn_duedate="31.3.","1 Oct ",IF(sn_duedate="30.6.","1. Oct ",IF(sn_duedate="30.9.","1 Oct ",)))&amp;sn_year-2)&amp;" 
to"&amp;IF(sn_duedate="31.12."," 31 Dec ",IF(sn_duedate="31.3."," 31 March ",IF(sn_duedate="30.6."," 30 June ",IF(sn_duedate="30.9."," 30 Sep ",)))&amp;sn_year-1)</f>
        <v>1 Oct 2021 
to 30 Sep 2022</v>
      </c>
    </row>
    <row r="8" spans="1:13" ht="9" customHeight="1">
      <c r="C8" s="14" t="s">
        <v>5</v>
      </c>
      <c r="D8" s="16">
        <v>109576671.11</v>
      </c>
      <c r="E8" s="17"/>
      <c r="F8" s="15"/>
      <c r="G8" s="18">
        <v>-98882658</v>
      </c>
      <c r="I8" s="14" t="s">
        <v>6</v>
      </c>
      <c r="J8" s="19">
        <v>109576671.11</v>
      </c>
      <c r="K8" s="20"/>
      <c r="L8" s="21"/>
      <c r="M8" s="22">
        <v>-98882658</v>
      </c>
    </row>
    <row r="9" spans="1:13" ht="9" customHeight="1">
      <c r="C9" s="23" t="s">
        <v>7</v>
      </c>
      <c r="D9" s="24">
        <v>45858725.32</v>
      </c>
      <c r="E9" s="25"/>
      <c r="F9" s="15"/>
      <c r="G9" s="26">
        <v>43156353.009999998</v>
      </c>
      <c r="I9" s="23" t="s">
        <v>8</v>
      </c>
      <c r="J9" s="27">
        <v>45858725.32</v>
      </c>
      <c r="K9" s="28"/>
      <c r="L9" s="21"/>
      <c r="M9" s="29">
        <v>43156353.009999998</v>
      </c>
    </row>
    <row r="10" spans="1:13" s="30" customFormat="1">
      <c r="C10" s="31" t="s">
        <v>9</v>
      </c>
      <c r="D10" s="33">
        <v>155435396.43000001</v>
      </c>
      <c r="E10" s="34"/>
      <c r="F10" s="32"/>
      <c r="G10" s="35">
        <v>-55726304.990000002</v>
      </c>
      <c r="I10" s="31" t="s">
        <v>10</v>
      </c>
      <c r="J10" s="36">
        <v>155435396.43000001</v>
      </c>
      <c r="K10" s="37"/>
      <c r="L10" s="38"/>
      <c r="M10" s="39">
        <v>-55726304.990000002</v>
      </c>
    </row>
    <row r="11" spans="1:13" ht="9" customHeight="1">
      <c r="C11" s="23"/>
      <c r="D11" s="16"/>
      <c r="E11" s="17"/>
      <c r="F11" s="15"/>
      <c r="G11" s="18"/>
      <c r="I11" s="23"/>
      <c r="J11" s="19"/>
      <c r="K11" s="20"/>
      <c r="L11" s="21"/>
      <c r="M11" s="22"/>
    </row>
    <row r="12" spans="1:13" ht="9" customHeight="1">
      <c r="C12" s="40" t="s">
        <v>11</v>
      </c>
      <c r="D12" s="41">
        <v>-27088186.879999999</v>
      </c>
      <c r="E12" s="42"/>
      <c r="F12" s="15"/>
      <c r="G12" s="43">
        <v>-24549836.140000001</v>
      </c>
      <c r="I12" s="40" t="s">
        <v>12</v>
      </c>
      <c r="J12" s="44">
        <v>-27088186.879999999</v>
      </c>
      <c r="K12" s="45"/>
      <c r="L12" s="21"/>
      <c r="M12" s="46">
        <v>-24549836.140000001</v>
      </c>
    </row>
    <row r="13" spans="1:13" ht="9" customHeight="1">
      <c r="C13" s="40" t="s">
        <v>13</v>
      </c>
      <c r="D13" s="41">
        <v>4748446.3499999996</v>
      </c>
      <c r="E13" s="42"/>
      <c r="F13" s="15"/>
      <c r="G13" s="43">
        <v>3738855.85</v>
      </c>
      <c r="I13" s="40" t="s">
        <v>14</v>
      </c>
      <c r="J13" s="44">
        <v>4748446.3499999996</v>
      </c>
      <c r="K13" s="45"/>
      <c r="L13" s="21"/>
      <c r="M13" s="46">
        <v>3738855.85</v>
      </c>
    </row>
    <row r="14" spans="1:13" ht="9" customHeight="1">
      <c r="C14" s="40" t="s">
        <v>15</v>
      </c>
      <c r="D14" s="41">
        <v>-22319710.23</v>
      </c>
      <c r="E14" s="42"/>
      <c r="F14" s="15"/>
      <c r="G14" s="43">
        <v>-18274074.73</v>
      </c>
      <c r="I14" s="40" t="s">
        <v>16</v>
      </c>
      <c r="J14" s="44">
        <v>-22319710.23</v>
      </c>
      <c r="K14" s="45"/>
      <c r="L14" s="21"/>
      <c r="M14" s="46">
        <v>-18274074.73</v>
      </c>
    </row>
    <row r="15" spans="1:13" ht="9" customHeight="1">
      <c r="C15" s="40" t="s">
        <v>17</v>
      </c>
      <c r="D15" s="41">
        <v>128196.22</v>
      </c>
      <c r="E15" s="42"/>
      <c r="F15" s="15"/>
      <c r="G15" s="43">
        <v>28326.98</v>
      </c>
      <c r="I15" s="40" t="s">
        <v>18</v>
      </c>
      <c r="J15" s="44">
        <v>128196.22</v>
      </c>
      <c r="K15" s="45"/>
      <c r="L15" s="21"/>
      <c r="M15" s="46">
        <v>28326.98</v>
      </c>
    </row>
    <row r="16" spans="1:13" ht="9" customHeight="1">
      <c r="C16" s="40" t="s">
        <v>19</v>
      </c>
      <c r="D16" s="24">
        <v>-2319378.08</v>
      </c>
      <c r="E16" s="25"/>
      <c r="F16" s="15"/>
      <c r="G16" s="26">
        <v>-1135334.74</v>
      </c>
      <c r="I16" s="40" t="s">
        <v>20</v>
      </c>
      <c r="J16" s="27">
        <v>-2319378.08</v>
      </c>
      <c r="K16" s="28"/>
      <c r="L16" s="21"/>
      <c r="M16" s="29">
        <v>-1135334.74</v>
      </c>
    </row>
    <row r="17" spans="3:13" s="30" customFormat="1">
      <c r="C17" s="47" t="s">
        <v>21</v>
      </c>
      <c r="D17" s="33">
        <v>-46850632.619999997</v>
      </c>
      <c r="E17" s="34"/>
      <c r="F17" s="32"/>
      <c r="G17" s="35">
        <v>-40192062.780000001</v>
      </c>
      <c r="I17" s="47" t="s">
        <v>22</v>
      </c>
      <c r="J17" s="36">
        <v>-46850632.619999997</v>
      </c>
      <c r="K17" s="37"/>
      <c r="L17" s="38"/>
      <c r="M17" s="39">
        <v>-40192062.780000001</v>
      </c>
    </row>
    <row r="18" spans="3:13" ht="9" customHeight="1">
      <c r="C18" s="40"/>
      <c r="D18" s="16"/>
      <c r="E18" s="17"/>
      <c r="F18" s="15"/>
      <c r="G18" s="18"/>
      <c r="I18" s="40"/>
      <c r="J18" s="19"/>
      <c r="K18" s="20"/>
      <c r="L18" s="21"/>
      <c r="M18" s="22"/>
    </row>
    <row r="19" spans="3:13" s="30" customFormat="1">
      <c r="C19" s="31" t="s">
        <v>23</v>
      </c>
      <c r="D19" s="48">
        <v>108584763.81</v>
      </c>
      <c r="E19" s="49"/>
      <c r="F19" s="32"/>
      <c r="G19" s="50">
        <v>-95918367.769999996</v>
      </c>
      <c r="I19" s="31" t="s">
        <v>24</v>
      </c>
      <c r="J19" s="51">
        <v>108584763.81</v>
      </c>
      <c r="K19" s="52"/>
      <c r="L19" s="38"/>
      <c r="M19" s="53">
        <v>-95918367.769999996</v>
      </c>
    </row>
    <row r="20" spans="3:13" ht="9" customHeight="1">
      <c r="C20" s="23" t="s">
        <v>25</v>
      </c>
      <c r="D20" s="24">
        <v>-2798959.35</v>
      </c>
      <c r="E20" s="25"/>
      <c r="F20" s="15"/>
      <c r="G20" s="24">
        <v>-1638702.89</v>
      </c>
      <c r="I20" s="23" t="s">
        <v>26</v>
      </c>
      <c r="J20" s="27">
        <v>-2798959.35</v>
      </c>
      <c r="K20" s="28"/>
      <c r="L20" s="21"/>
      <c r="M20" s="27">
        <v>-1638702.89</v>
      </c>
    </row>
    <row r="21" spans="3:13" s="30" customFormat="1" ht="9" customHeight="1">
      <c r="C21" s="31" t="s">
        <v>27</v>
      </c>
      <c r="D21" s="54">
        <v>105785804.45999999</v>
      </c>
      <c r="E21" s="55"/>
      <c r="F21" s="32"/>
      <c r="G21" s="56">
        <v>-97557070.659999996</v>
      </c>
      <c r="I21" s="31" t="s">
        <v>28</v>
      </c>
      <c r="J21" s="57">
        <v>105785804.45999999</v>
      </c>
      <c r="K21" s="58"/>
      <c r="L21" s="38"/>
      <c r="M21" s="59">
        <v>-97557070.659999996</v>
      </c>
    </row>
    <row r="22" spans="3:13">
      <c r="C22" s="23" t="s">
        <v>29</v>
      </c>
      <c r="D22" s="24">
        <v>-6275.36</v>
      </c>
      <c r="E22" s="25"/>
      <c r="F22" s="15"/>
      <c r="G22" s="26">
        <v>-6520.78</v>
      </c>
      <c r="I22" s="23" t="s">
        <v>30</v>
      </c>
      <c r="J22" s="27">
        <v>-6275.36</v>
      </c>
      <c r="K22" s="28"/>
      <c r="L22" s="21"/>
      <c r="M22" s="29">
        <v>-6520.78</v>
      </c>
    </row>
    <row r="23" spans="3:13" s="30" customFormat="1">
      <c r="C23" s="31" t="s">
        <v>31</v>
      </c>
      <c r="D23" s="33">
        <v>105779529.09999999</v>
      </c>
      <c r="E23" s="34"/>
      <c r="F23" s="32"/>
      <c r="G23" s="35">
        <v>-97563591.439999998</v>
      </c>
      <c r="I23" s="31" t="s">
        <v>32</v>
      </c>
      <c r="J23" s="36">
        <v>105779529.09999999</v>
      </c>
      <c r="K23" s="37"/>
      <c r="L23" s="38"/>
      <c r="M23" s="39">
        <v>-97563591.439999998</v>
      </c>
    </row>
    <row r="24" spans="3:13" ht="9" customHeight="1">
      <c r="C24" s="40"/>
      <c r="D24" s="16"/>
      <c r="E24" s="17"/>
      <c r="F24" s="15"/>
      <c r="G24" s="18"/>
      <c r="I24" s="40"/>
      <c r="J24" s="19"/>
      <c r="K24" s="20"/>
      <c r="L24" s="21"/>
      <c r="M24" s="22"/>
    </row>
    <row r="25" spans="3:13" ht="19.2">
      <c r="C25" s="40" t="s">
        <v>33</v>
      </c>
      <c r="D25" s="41"/>
      <c r="E25" s="42"/>
      <c r="F25" s="15"/>
      <c r="G25" s="43"/>
      <c r="I25" s="40" t="s">
        <v>34</v>
      </c>
      <c r="J25" s="44"/>
      <c r="K25" s="45"/>
      <c r="L25" s="21"/>
      <c r="M25" s="46"/>
    </row>
    <row r="26" spans="3:13" ht="30" customHeight="1">
      <c r="C26" s="60" t="s">
        <v>35</v>
      </c>
      <c r="D26" s="41">
        <v>-753155.64</v>
      </c>
      <c r="E26" s="42"/>
      <c r="F26" s="15"/>
      <c r="G26" s="43">
        <v>8624423.0899999999</v>
      </c>
      <c r="I26" s="60" t="s">
        <v>36</v>
      </c>
      <c r="J26" s="44">
        <v>-753155.64</v>
      </c>
      <c r="K26" s="45"/>
      <c r="L26" s="21"/>
      <c r="M26" s="46">
        <v>8624423.0899999999</v>
      </c>
    </row>
    <row r="27" spans="3:13" hidden="1" outlineLevel="1">
      <c r="C27" s="40" t="s">
        <v>37</v>
      </c>
      <c r="D27" s="41"/>
      <c r="E27" s="42"/>
      <c r="F27" s="15"/>
      <c r="G27" s="43"/>
      <c r="I27" s="40" t="s">
        <v>38</v>
      </c>
      <c r="J27" s="44"/>
      <c r="K27" s="45"/>
      <c r="L27" s="21"/>
      <c r="M27" s="46"/>
    </row>
    <row r="28" spans="3:13" ht="19.2" hidden="1" outlineLevel="1">
      <c r="C28" s="61" t="s">
        <v>39</v>
      </c>
      <c r="D28" s="41">
        <v>0</v>
      </c>
      <c r="E28" s="42"/>
      <c r="F28" s="15"/>
      <c r="G28" s="43">
        <v>0</v>
      </c>
      <c r="I28" s="61" t="s">
        <v>40</v>
      </c>
      <c r="J28" s="44">
        <v>0</v>
      </c>
      <c r="K28" s="45"/>
      <c r="L28" s="21"/>
      <c r="M28" s="46">
        <v>0</v>
      </c>
    </row>
    <row r="29" spans="3:13" ht="28.8" hidden="1" outlineLevel="1">
      <c r="C29" s="60" t="s">
        <v>41</v>
      </c>
      <c r="D29" s="24">
        <v>0</v>
      </c>
      <c r="E29" s="25"/>
      <c r="F29" s="15"/>
      <c r="G29" s="24">
        <v>0</v>
      </c>
      <c r="I29" s="61" t="s">
        <v>42</v>
      </c>
      <c r="J29" s="27">
        <v>0</v>
      </c>
      <c r="K29" s="28"/>
      <c r="L29" s="21"/>
      <c r="M29" s="27">
        <v>0</v>
      </c>
    </row>
    <row r="30" spans="3:13" s="30" customFormat="1" collapsed="1">
      <c r="C30" s="47" t="s">
        <v>43</v>
      </c>
      <c r="D30" s="33">
        <v>-753155.64</v>
      </c>
      <c r="E30" s="34"/>
      <c r="F30" s="32"/>
      <c r="G30" s="35">
        <v>8624423.0899999999</v>
      </c>
      <c r="I30" s="47" t="s">
        <v>44</v>
      </c>
      <c r="J30" s="36">
        <v>-753155.64</v>
      </c>
      <c r="K30" s="37"/>
      <c r="L30" s="38"/>
      <c r="M30" s="39">
        <v>8624423.0899999999</v>
      </c>
    </row>
    <row r="31" spans="3:13">
      <c r="C31" s="40"/>
      <c r="D31" s="16"/>
      <c r="E31" s="17"/>
      <c r="F31" s="15"/>
      <c r="G31" s="18"/>
      <c r="I31" s="40"/>
      <c r="J31" s="19"/>
      <c r="K31" s="20"/>
      <c r="L31" s="21"/>
      <c r="M31" s="22"/>
    </row>
    <row r="32" spans="3:13" s="30" customFormat="1">
      <c r="C32" s="47" t="s">
        <v>45</v>
      </c>
      <c r="D32" s="62">
        <v>105026373.45999999</v>
      </c>
      <c r="E32" s="63"/>
      <c r="F32" s="32"/>
      <c r="G32" s="64">
        <v>-88939168.349999994</v>
      </c>
      <c r="I32" s="47" t="s">
        <v>46</v>
      </c>
      <c r="J32" s="65">
        <v>105026373.45999999</v>
      </c>
      <c r="K32" s="66"/>
      <c r="L32" s="38"/>
      <c r="M32" s="67">
        <v>-88939168.349999994</v>
      </c>
    </row>
    <row r="33" spans="3:13" ht="10.8">
      <c r="C33" s="68" t="s">
        <v>47</v>
      </c>
      <c r="D33" s="69">
        <v>5.63</v>
      </c>
      <c r="E33" s="70"/>
      <c r="G33" s="71">
        <v>-5.19</v>
      </c>
      <c r="I33" s="68" t="s">
        <v>48</v>
      </c>
      <c r="J33" s="72">
        <v>5.63</v>
      </c>
      <c r="K33" s="70"/>
      <c r="M33" s="73">
        <v>-5.19</v>
      </c>
    </row>
  </sheetData>
  <pageMargins left="0.7" right="0.7" top="0.78740157499999996" bottom="0.78740157499999996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Tabelle1</vt:lpstr>
      <vt:lpstr>name_1</vt:lpstr>
      <vt:lpstr>name_1_en</vt:lpstr>
      <vt:lpstr>outarea</vt:lpstr>
      <vt:lpstr>outarea_en</vt:lpstr>
      <vt:lpstr>sn_duedate</vt:lpstr>
      <vt:lpstr>sn_year</vt:lpstr>
      <vt:lpstr>value_1_PAJAP01</vt:lpstr>
      <vt:lpstr>value_1_PAJAP01_en</vt:lpstr>
      <vt:lpstr>value_1_PVJAP01</vt:lpstr>
      <vt:lpstr>value_1_PVJAP01_en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Niederländer, Caroline</cp:lastModifiedBy>
  <cp:lastPrinted>2022-10-28T09:38:27Z</cp:lastPrinted>
  <dcterms:modified xsi:type="dcterms:W3CDTF">2023-11-27T13:56:56Z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{46E8CEA0-7754-4A02-8FED-6CDAD1E8BF38}</vt:lpwstr>
  </property>
</Properties>
</file>